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0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4" i="1" l="1"/>
  <c r="F11" i="1" l="1"/>
  <c r="F16" i="1"/>
  <c r="F13" i="1"/>
  <c r="F14" i="1"/>
  <c r="F8" i="1"/>
  <c r="F7" i="1"/>
  <c r="F5" i="1"/>
  <c r="F15" i="1"/>
  <c r="F12" i="1"/>
  <c r="F9" i="1"/>
  <c r="F10" i="1"/>
  <c r="F6" i="1"/>
  <c r="D6" i="1" l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5" i="1"/>
  <c r="E5" i="1" s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D4" i="1"/>
  <c r="E4" i="1" s="1"/>
  <c r="C14" i="1"/>
  <c r="D14" i="1" s="1"/>
  <c r="E14" i="1" s="1"/>
</calcChain>
</file>

<file path=xl/sharedStrings.xml><?xml version="1.0" encoding="utf-8"?>
<sst xmlns="http://schemas.openxmlformats.org/spreadsheetml/2006/main" count="28" uniqueCount="28">
  <si>
    <t>2014 - PERSONALE DI RUOLO  - Prospetto presenze e assenze</t>
  </si>
  <si>
    <t>UFFICIO</t>
  </si>
  <si>
    <t>Direzione</t>
  </si>
  <si>
    <t>Centralino</t>
  </si>
  <si>
    <t>Deontologia</t>
  </si>
  <si>
    <t>Formazione</t>
  </si>
  <si>
    <t>Movimentazione albo</t>
  </si>
  <si>
    <t>Rilascio Pec e Firma Digitale</t>
  </si>
  <si>
    <t>Segreteria Presidenza</t>
  </si>
  <si>
    <t>Segreteria Generica</t>
  </si>
  <si>
    <t>Sportello</t>
  </si>
  <si>
    <t>Protocollo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</si>
  <si>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</si>
  <si>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</si>
  <si>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</si>
  <si>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</si>
  <si>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</si>
  <si>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theme="1"/>
        <rFont val="Calibri"/>
        <family val="2"/>
        <scheme val="minor"/>
      </rPr>
      <t xml:space="preserve"> INVALIDITA'</t>
    </r>
  </si>
  <si>
    <r>
      <t xml:space="preserve"> -  art.19 CCNL 06,07,1995 disciplina dei permessi per: </t>
    </r>
    <r>
      <rPr>
        <b/>
        <sz val="11"/>
        <color theme="1"/>
        <rFont val="Calibri"/>
        <family val="2"/>
        <scheme val="minor"/>
      </rPr>
      <t>LUTTO, CONCORSI ED ESAMI, GRAVI MOTIVI PERSONALI E FAMILIARI</t>
    </r>
  </si>
  <si>
    <r>
      <t xml:space="preserve">*** per gg di  </t>
    </r>
    <r>
      <rPr>
        <b/>
        <sz val="14"/>
        <color theme="1"/>
        <rFont val="Calibri"/>
        <family val="2"/>
        <scheme val="minor"/>
      </rPr>
      <t>"Assenza"</t>
    </r>
    <r>
      <rPr>
        <sz val="11"/>
        <color theme="1"/>
        <rFont val="Calibri"/>
        <family val="2"/>
        <scheme val="minor"/>
      </rPr>
      <t xml:space="preserve"> si intendono: </t>
    </r>
  </si>
  <si>
    <r>
      <t xml:space="preserve"> - L. 204/71,  L. 903/77, L. 53/2000 - </t>
    </r>
    <r>
      <rPr>
        <b/>
        <sz val="11"/>
        <color theme="1"/>
        <rFont val="Calibri"/>
        <family val="2"/>
        <scheme val="minor"/>
      </rPr>
      <t>MATERNITA' obbligatoria e facoltativa</t>
    </r>
  </si>
  <si>
    <r>
      <t xml:space="preserve"> - L. 584/67 - L. 107/90 - </t>
    </r>
    <r>
      <rPr>
        <b/>
        <sz val="11"/>
        <color theme="1"/>
        <rFont val="Calibri"/>
        <family val="2"/>
        <scheme val="minor"/>
      </rPr>
      <t>DONAZIONE DI SANGUE</t>
    </r>
  </si>
  <si>
    <r>
      <t xml:space="preserve"> - T.U.361/57 - L. 53/90 - L.69/92 - </t>
    </r>
    <r>
      <rPr>
        <b/>
        <sz val="11"/>
        <color theme="1"/>
        <rFont val="Calibri"/>
        <family val="2"/>
        <scheme val="minor"/>
      </rPr>
      <t>PERMESSI ELETTORALI</t>
    </r>
  </si>
  <si>
    <t>gg. Presenza e relativo valore %</t>
  </si>
  <si>
    <t>gg. Assenza *** e relativo valore %</t>
  </si>
  <si>
    <t>Specifiche - Progetti Europei</t>
  </si>
  <si>
    <t xml:space="preserve">Cassa - Contabilità quote </t>
  </si>
  <si>
    <t xml:space="preserve">Amministrazione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</si>
</sst>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1" sqref="I1:I1048576"/>
    </sheetView>
  </sheetViews>
  <sheetFormatPr defaultRowHeight="15" x14ac:dyDescent="0.25"/>
  <cols>
    <col min="1" max="1" width="31.28515625" customWidth="1"/>
    <col min="2" max="2" width="12.85546875" customWidth="1"/>
    <col min="3" max="3" width="13.85546875" customWidth="1"/>
    <col min="4" max="4" width="21.28515625" customWidth="1"/>
    <col min="5" max="5" width="10.140625" customWidth="1"/>
    <col min="6" max="6" width="21.7109375" customWidth="1"/>
    <col min="7" max="7" width="10.140625" customWidth="1"/>
  </cols>
  <sheetData>
    <row r="1" spans="1:7" x14ac:dyDescent="0.25">
      <c r="A1" s="21" t="s">
        <v>0</v>
      </c>
      <c r="B1" s="22"/>
      <c r="C1" s="22"/>
      <c r="D1" s="22"/>
      <c r="E1" s="22"/>
      <c r="F1" s="22"/>
      <c r="G1" s="23"/>
    </row>
    <row r="2" spans="1:7" ht="15.75" thickBot="1" x14ac:dyDescent="0.3">
      <c r="A2" s="24"/>
      <c r="B2" s="25"/>
      <c r="C2" s="25"/>
      <c r="D2" s="25"/>
      <c r="E2" s="25"/>
      <c r="F2" s="25"/>
      <c r="G2" s="26"/>
    </row>
    <row r="3" spans="1:7" ht="25.5" customHeight="1" thickBot="1" x14ac:dyDescent="0.35">
      <c r="A3" s="19" t="s">
        <v>1</v>
      </c>
      <c r="B3" s="18" t="s">
        <v>12</v>
      </c>
      <c r="C3" s="4" t="s">
        <v>13</v>
      </c>
      <c r="D3" s="27" t="s">
        <v>23</v>
      </c>
      <c r="E3" s="28"/>
      <c r="F3" s="27" t="s">
        <v>24</v>
      </c>
      <c r="G3" s="28"/>
    </row>
    <row r="4" spans="1:7" ht="24.95" customHeight="1" x14ac:dyDescent="0.25">
      <c r="A4" s="17" t="s">
        <v>2</v>
      </c>
      <c r="B4" s="5">
        <v>1</v>
      </c>
      <c r="C4" s="5">
        <v>252</v>
      </c>
      <c r="D4" s="5">
        <f>C4-F4</f>
        <v>207.5</v>
      </c>
      <c r="E4" s="14">
        <f>D4*100/C4</f>
        <v>82.341269841269835</v>
      </c>
      <c r="F4" s="5">
        <f>2+6.5+5.5+2.5+2+2+4+16+0+0+0+4</f>
        <v>44.5</v>
      </c>
      <c r="G4" s="11">
        <f>F4*100/C4</f>
        <v>17.658730158730158</v>
      </c>
    </row>
    <row r="5" spans="1:7" ht="28.5" customHeight="1" x14ac:dyDescent="0.25">
      <c r="A5" s="1" t="s">
        <v>27</v>
      </c>
      <c r="B5" s="9">
        <v>1</v>
      </c>
      <c r="C5" s="9">
        <v>252</v>
      </c>
      <c r="D5" s="9">
        <f>C5-F5</f>
        <v>214</v>
      </c>
      <c r="E5" s="13">
        <f t="shared" ref="E5:E16" si="0">D5*100/C5</f>
        <v>84.920634920634924</v>
      </c>
      <c r="F5" s="9">
        <f>0.5+1.5+4+2+2.5+0+2+4+15+0.5+1.5+2+2.5</f>
        <v>38</v>
      </c>
      <c r="G5" s="16">
        <f t="shared" ref="G5:G16" si="1">F5*100/C5</f>
        <v>15.079365079365079</v>
      </c>
    </row>
    <row r="6" spans="1:7" ht="27" customHeight="1" x14ac:dyDescent="0.25">
      <c r="A6" s="8" t="s">
        <v>26</v>
      </c>
      <c r="B6" s="5">
        <v>1</v>
      </c>
      <c r="C6" s="5">
        <v>252</v>
      </c>
      <c r="D6" s="5">
        <f t="shared" ref="D6:D16" si="2">C6-F6</f>
        <v>222.5</v>
      </c>
      <c r="E6" s="14">
        <f t="shared" si="0"/>
        <v>88.293650793650798</v>
      </c>
      <c r="F6" s="5">
        <f>2+0+0+0+10+0+14+0+1+0+2.5</f>
        <v>29.5</v>
      </c>
      <c r="G6" s="11">
        <f t="shared" si="1"/>
        <v>11.706349206349206</v>
      </c>
    </row>
    <row r="7" spans="1:7" ht="24.95" customHeight="1" x14ac:dyDescent="0.25">
      <c r="A7" s="2" t="s">
        <v>3</v>
      </c>
      <c r="B7" s="9">
        <v>1</v>
      </c>
      <c r="C7" s="5">
        <v>252</v>
      </c>
      <c r="D7" s="9">
        <f t="shared" si="2"/>
        <v>180.5</v>
      </c>
      <c r="E7" s="14">
        <f t="shared" si="0"/>
        <v>71.626984126984127</v>
      </c>
      <c r="F7" s="5">
        <f>2+3+0+3+3+3+3+3+1+3+0.5+3+1+3+14+0.5+8+2+0+3+0+3+7.5+2</f>
        <v>71.5</v>
      </c>
      <c r="G7" s="11">
        <f t="shared" si="1"/>
        <v>28.373015873015873</v>
      </c>
    </row>
    <row r="8" spans="1:7" ht="24.95" customHeight="1" x14ac:dyDescent="0.25">
      <c r="A8" s="2" t="s">
        <v>4</v>
      </c>
      <c r="B8" s="9">
        <v>1</v>
      </c>
      <c r="C8" s="5">
        <v>252</v>
      </c>
      <c r="D8" s="9">
        <f t="shared" si="2"/>
        <v>219</v>
      </c>
      <c r="E8" s="14">
        <f t="shared" si="0"/>
        <v>86.904761904761898</v>
      </c>
      <c r="F8" s="5">
        <f>2+0+0+1+2+1+3+16+3+0+0+5</f>
        <v>33</v>
      </c>
      <c r="G8" s="11">
        <f t="shared" si="1"/>
        <v>13.095238095238095</v>
      </c>
    </row>
    <row r="9" spans="1:7" ht="24.95" customHeight="1" x14ac:dyDescent="0.25">
      <c r="A9" s="2" t="s">
        <v>5</v>
      </c>
      <c r="B9" s="9">
        <v>1</v>
      </c>
      <c r="C9" s="5">
        <v>252</v>
      </c>
      <c r="D9" s="9">
        <f t="shared" si="2"/>
        <v>208.5</v>
      </c>
      <c r="E9" s="14">
        <f t="shared" si="0"/>
        <v>82.738095238095241</v>
      </c>
      <c r="F9" s="5">
        <f>3.5+0.5+1+3.5+1+2.5+6+14+5+1+1+4.5</f>
        <v>43.5</v>
      </c>
      <c r="G9" s="11">
        <f t="shared" si="1"/>
        <v>17.261904761904763</v>
      </c>
    </row>
    <row r="10" spans="1:7" ht="24.95" customHeight="1" x14ac:dyDescent="0.25">
      <c r="A10" s="2" t="s">
        <v>6</v>
      </c>
      <c r="B10" s="9">
        <v>1</v>
      </c>
      <c r="C10" s="5">
        <v>252</v>
      </c>
      <c r="D10" s="9">
        <f t="shared" si="2"/>
        <v>204.5</v>
      </c>
      <c r="E10" s="14">
        <f t="shared" si="0"/>
        <v>81.150793650793645</v>
      </c>
      <c r="F10" s="5">
        <f>0+2.5+1+7+5+3.5+6+11+2+3+2.5+4</f>
        <v>47.5</v>
      </c>
      <c r="G10" s="11">
        <f t="shared" si="1"/>
        <v>18.849206349206348</v>
      </c>
    </row>
    <row r="11" spans="1:7" ht="24.95" customHeight="1" x14ac:dyDescent="0.25">
      <c r="A11" s="2" t="s">
        <v>11</v>
      </c>
      <c r="B11" s="9">
        <v>1</v>
      </c>
      <c r="C11" s="5">
        <v>252</v>
      </c>
      <c r="D11" s="9">
        <f t="shared" si="2"/>
        <v>210</v>
      </c>
      <c r="E11" s="14">
        <f t="shared" si="0"/>
        <v>83.333333333333329</v>
      </c>
      <c r="F11" s="5">
        <f>5+1.5+2.5+3+2+0.5+2.5+14+6+2+0+3</f>
        <v>42</v>
      </c>
      <c r="G11" s="11">
        <f t="shared" si="1"/>
        <v>16.666666666666668</v>
      </c>
    </row>
    <row r="12" spans="1:7" ht="24.95" customHeight="1" x14ac:dyDescent="0.25">
      <c r="A12" s="2" t="s">
        <v>7</v>
      </c>
      <c r="B12" s="9">
        <v>1</v>
      </c>
      <c r="C12" s="5">
        <v>252</v>
      </c>
      <c r="D12" s="9">
        <f t="shared" si="2"/>
        <v>224</v>
      </c>
      <c r="E12" s="14">
        <f t="shared" si="0"/>
        <v>88.888888888888886</v>
      </c>
      <c r="F12" s="5">
        <f>3+2+1+3+1+2+5+9+0+1+0+1</f>
        <v>28</v>
      </c>
      <c r="G12" s="11">
        <f t="shared" si="1"/>
        <v>11.111111111111111</v>
      </c>
    </row>
    <row r="13" spans="1:7" ht="24.95" customHeight="1" x14ac:dyDescent="0.25">
      <c r="A13" s="2" t="s">
        <v>8</v>
      </c>
      <c r="B13" s="9">
        <v>1</v>
      </c>
      <c r="C13" s="5">
        <v>252</v>
      </c>
      <c r="D13" s="9">
        <f t="shared" si="2"/>
        <v>210.5</v>
      </c>
      <c r="E13" s="14">
        <f t="shared" si="0"/>
        <v>83.531746031746039</v>
      </c>
      <c r="F13" s="5">
        <f>0+0+6+3+5+1.5+7+9+5+0.5+1+3.5</f>
        <v>41.5</v>
      </c>
      <c r="G13" s="11">
        <f t="shared" si="1"/>
        <v>16.468253968253968</v>
      </c>
    </row>
    <row r="14" spans="1:7" ht="24.95" customHeight="1" x14ac:dyDescent="0.25">
      <c r="A14" s="2" t="s">
        <v>9</v>
      </c>
      <c r="B14" s="9">
        <v>2</v>
      </c>
      <c r="C14" s="5">
        <f>504</f>
        <v>504</v>
      </c>
      <c r="D14" s="9">
        <f t="shared" si="2"/>
        <v>434</v>
      </c>
      <c r="E14" s="14">
        <f t="shared" si="0"/>
        <v>86.111111111111114</v>
      </c>
      <c r="F14" s="5">
        <f>2+3.5+2.5+0+1.5+3+1+1+2.5+3+0+3+5+0+13+9+2.5+2+2+3+2.5+3+3+2</f>
        <v>70</v>
      </c>
      <c r="G14" s="11">
        <f t="shared" si="1"/>
        <v>13.888888888888889</v>
      </c>
    </row>
    <row r="15" spans="1:7" ht="24.95" customHeight="1" x14ac:dyDescent="0.25">
      <c r="A15" s="2" t="s">
        <v>25</v>
      </c>
      <c r="B15" s="9">
        <v>1</v>
      </c>
      <c r="C15" s="5">
        <v>252</v>
      </c>
      <c r="D15" s="9">
        <f t="shared" si="2"/>
        <v>55</v>
      </c>
      <c r="E15" s="14">
        <f t="shared" si="0"/>
        <v>21.825396825396826</v>
      </c>
      <c r="F15" s="5">
        <f>21+20+21+20+21+21+23+20+22+3+2+3</f>
        <v>197</v>
      </c>
      <c r="G15" s="11">
        <f t="shared" si="1"/>
        <v>78.174603174603178</v>
      </c>
    </row>
    <row r="16" spans="1:7" ht="24.95" customHeight="1" thickBot="1" x14ac:dyDescent="0.3">
      <c r="A16" s="3" t="s">
        <v>10</v>
      </c>
      <c r="B16" s="10">
        <v>1</v>
      </c>
      <c r="C16" s="6">
        <v>252</v>
      </c>
      <c r="D16" s="10">
        <f t="shared" si="2"/>
        <v>219</v>
      </c>
      <c r="E16" s="15">
        <f t="shared" si="0"/>
        <v>86.904761904761898</v>
      </c>
      <c r="F16" s="6">
        <f>3+1+1+3+2+0+3+14+0+0+0+6</f>
        <v>33</v>
      </c>
      <c r="G16" s="12">
        <f t="shared" si="1"/>
        <v>13.095238095238095</v>
      </c>
    </row>
    <row r="17" spans="1:7" ht="18.75" customHeight="1" x14ac:dyDescent="0.3">
      <c r="A17" s="29" t="s">
        <v>19</v>
      </c>
      <c r="B17" s="29"/>
      <c r="C17" s="29"/>
      <c r="D17" s="29"/>
      <c r="E17" s="29"/>
      <c r="F17" s="29"/>
      <c r="G17" s="29"/>
    </row>
    <row r="18" spans="1:7" ht="12.95" customHeight="1" x14ac:dyDescent="0.25">
      <c r="A18" s="30" t="s">
        <v>15</v>
      </c>
      <c r="B18" s="30"/>
      <c r="C18" s="30"/>
      <c r="D18" s="30"/>
      <c r="E18" s="30"/>
      <c r="F18" s="30"/>
    </row>
    <row r="19" spans="1:7" ht="12.95" customHeight="1" x14ac:dyDescent="0.25">
      <c r="A19" s="30" t="s">
        <v>16</v>
      </c>
      <c r="B19" s="30"/>
      <c r="C19" s="30"/>
      <c r="D19" s="30"/>
      <c r="E19" s="30"/>
      <c r="F19" s="30"/>
    </row>
    <row r="20" spans="1:7" ht="12.95" customHeight="1" x14ac:dyDescent="0.25">
      <c r="A20" s="20" t="s">
        <v>14</v>
      </c>
      <c r="B20" s="20"/>
      <c r="C20" s="20"/>
      <c r="D20" s="20"/>
      <c r="E20" s="20"/>
      <c r="F20" s="20"/>
    </row>
    <row r="21" spans="1:7" ht="12.95" customHeight="1" x14ac:dyDescent="0.25">
      <c r="A21" s="20" t="s">
        <v>17</v>
      </c>
      <c r="B21" s="20"/>
      <c r="C21" s="20"/>
      <c r="D21" s="20"/>
      <c r="E21" s="20"/>
      <c r="F21" s="20"/>
    </row>
    <row r="22" spans="1:7" ht="12.95" customHeight="1" x14ac:dyDescent="0.25">
      <c r="A22" s="20" t="s">
        <v>20</v>
      </c>
      <c r="B22" s="20"/>
      <c r="C22" s="20"/>
      <c r="D22" s="20"/>
      <c r="E22" s="20"/>
      <c r="F22" s="20"/>
    </row>
    <row r="23" spans="1:7" ht="12.95" customHeight="1" x14ac:dyDescent="0.25">
      <c r="A23" s="7" t="s">
        <v>21</v>
      </c>
      <c r="B23" s="7"/>
      <c r="C23" s="7"/>
      <c r="D23" s="7"/>
      <c r="E23" s="7"/>
      <c r="F23" s="7"/>
    </row>
    <row r="24" spans="1:7" ht="12.95" customHeight="1" x14ac:dyDescent="0.25">
      <c r="A24" s="7" t="s">
        <v>22</v>
      </c>
      <c r="B24" s="7"/>
      <c r="C24" s="7"/>
      <c r="D24" s="7"/>
      <c r="E24" s="7"/>
      <c r="F24" s="7"/>
    </row>
    <row r="25" spans="1:7" ht="12.95" customHeight="1" x14ac:dyDescent="0.25">
      <c r="A25" s="20" t="s">
        <v>18</v>
      </c>
      <c r="B25" s="20"/>
      <c r="C25" s="20"/>
      <c r="D25" s="20"/>
      <c r="E25" s="20"/>
      <c r="F25" s="20"/>
    </row>
    <row r="26" spans="1:7" ht="12.95" customHeight="1" x14ac:dyDescent="0.25"/>
    <row r="27" spans="1:7" ht="12.95" customHeight="1" x14ac:dyDescent="0.25"/>
    <row r="28" spans="1:7" ht="12.95" customHeight="1" x14ac:dyDescent="0.25"/>
    <row r="29" spans="1:7" ht="12.95" customHeight="1" x14ac:dyDescent="0.25"/>
    <row r="30" spans="1:7" ht="21.95" customHeight="1" x14ac:dyDescent="0.25"/>
    <row r="31" spans="1:7" ht="21.95" customHeight="1" x14ac:dyDescent="0.25"/>
    <row r="32" spans="1:7" ht="21.95" customHeight="1" x14ac:dyDescent="0.25"/>
    <row r="33" ht="21.95" customHeight="1" x14ac:dyDescent="0.25"/>
  </sheetData>
  <mergeCells count="10">
    <mergeCell ref="A25:F25"/>
    <mergeCell ref="A1:G2"/>
    <mergeCell ref="D3:E3"/>
    <mergeCell ref="F3:G3"/>
    <mergeCell ref="A17:G17"/>
    <mergeCell ref="A22:F22"/>
    <mergeCell ref="A18:F18"/>
    <mergeCell ref="A19:F19"/>
    <mergeCell ref="A20:F20"/>
    <mergeCell ref="A21:F2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deontologia</cp:lastModifiedBy>
  <cp:lastPrinted>2015-09-08T09:26:44Z</cp:lastPrinted>
  <dcterms:created xsi:type="dcterms:W3CDTF">2015-09-07T10:58:33Z</dcterms:created>
  <dcterms:modified xsi:type="dcterms:W3CDTF">2017-02-08T15:49:14Z</dcterms:modified>
</cp:coreProperties>
</file>